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160" activeTab="0"/>
  </bookViews>
  <sheets>
    <sheet name="Kredyty" sheetId="1" r:id="rId1"/>
    <sheet name="Arkusz1" sheetId="2" r:id="rId2"/>
  </sheets>
  <definedNames>
    <definedName name="_xlnm.Print_Area" localSheetId="0">'Kredyty'!$A$1:$H$14</definedName>
    <definedName name="Z_23882717_C015_4586_B297_72C97B0C5A67_.wvu.Cols" localSheetId="0" hidden="1">'Kredyty'!#REF!</definedName>
    <definedName name="Z_23882717_C015_4586_B297_72C97B0C5A67_.wvu.PrintArea" localSheetId="0" hidden="1">'Kredyty'!$A$2:$H$14</definedName>
    <definedName name="Z_23882717_C015_4586_B297_72C97B0C5A67_.wvu.Rows" localSheetId="0" hidden="1">'Kredyty'!#REF!</definedName>
    <definedName name="Z_878E49AF_0431_46A6_BCE6_0B9C8F5AEEDF_.wvu.Cols" localSheetId="0" hidden="1">'Kredyty'!$C:$C</definedName>
    <definedName name="Z_878E49AF_0431_46A6_BCE6_0B9C8F5AEEDF_.wvu.PrintArea" localSheetId="0" hidden="1">'Kredyty'!$A$1:$H$14</definedName>
    <definedName name="Z_CD67D05D_5342_4EC9_82FB_122CC38FD3CF_.wvu.Cols" localSheetId="0" hidden="1">'Kredyty'!#REF!</definedName>
    <definedName name="Z_CD67D05D_5342_4EC9_82FB_122CC38FD3CF_.wvu.PrintArea" localSheetId="0" hidden="1">'Kredyty'!$A$2:$H$14</definedName>
    <definedName name="Z_CD67D05D_5342_4EC9_82FB_122CC38FD3CF_.wvu.Rows" localSheetId="0" hidden="1">'Kredyty'!#REF!</definedName>
  </definedNames>
  <calcPr fullCalcOnLoad="1"/>
</workbook>
</file>

<file path=xl/sharedStrings.xml><?xml version="1.0" encoding="utf-8"?>
<sst xmlns="http://schemas.openxmlformats.org/spreadsheetml/2006/main" count="57" uniqueCount="43">
  <si>
    <t>Lp.</t>
  </si>
  <si>
    <t>Kredytodawca</t>
  </si>
  <si>
    <t>Kwota kredytu</t>
  </si>
  <si>
    <t>Nr umowy</t>
  </si>
  <si>
    <t>Data udzielonego kredytu</t>
  </si>
  <si>
    <t>PKO BP SA</t>
  </si>
  <si>
    <t>Razem</t>
  </si>
  <si>
    <t>BGK w Warszawie</t>
  </si>
  <si>
    <t>spłata do 2009 roku</t>
  </si>
  <si>
    <t>spłata z 2010 roku</t>
  </si>
  <si>
    <t>kwota kredytu</t>
  </si>
  <si>
    <t xml:space="preserve">raty </t>
  </si>
  <si>
    <t>spłata z 2011 roku</t>
  </si>
  <si>
    <t>spłata z 2012 roku</t>
  </si>
  <si>
    <t>7 lat</t>
  </si>
  <si>
    <t>spłata z 2013 roku</t>
  </si>
  <si>
    <t>spłata z 2014 roku</t>
  </si>
  <si>
    <t>WFOŚIGW</t>
  </si>
  <si>
    <t>Obligacje</t>
  </si>
  <si>
    <t>22.11.2013</t>
  </si>
  <si>
    <t>BGK o/Łódź</t>
  </si>
  <si>
    <t>kredyt</t>
  </si>
  <si>
    <t>01.09.2014</t>
  </si>
  <si>
    <t>22-09-2015</t>
  </si>
  <si>
    <t xml:space="preserve">Bank BPS </t>
  </si>
  <si>
    <t>Bank Spółdzielczy Sochaczew</t>
  </si>
  <si>
    <t>29.11.2017</t>
  </si>
  <si>
    <t>.41 9283 0006 0000 1243 9000 0010</t>
  </si>
  <si>
    <t>.77193014649360035105860001</t>
  </si>
  <si>
    <t>15.12.2016</t>
  </si>
  <si>
    <t>Bank Spółdzielczy Skierniewice</t>
  </si>
  <si>
    <t>21-08-2018</t>
  </si>
  <si>
    <t>.90 1020 3352 0000 1196 0059 6858</t>
  </si>
  <si>
    <t>PKOBP</t>
  </si>
  <si>
    <t>.54 102033520000139600718270</t>
  </si>
  <si>
    <t>.47 102033520000179600750307</t>
  </si>
  <si>
    <t>.71102033520000159600782565</t>
  </si>
  <si>
    <t>.45102033520000159600832212</t>
  </si>
  <si>
    <t>Stan na 30.06.2022</t>
  </si>
  <si>
    <t>Termin spłaty</t>
  </si>
  <si>
    <t>Zabezieczenie</t>
  </si>
  <si>
    <t>weksel in blanco</t>
  </si>
  <si>
    <t>Informacja o zaciągniętych kredytach i pożyczkach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</si>
</sst>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[$-415]dddd\,\ d\ mmmm\ yyyy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3" fontId="1" fillId="0" borderId="0" xfId="42" applyFon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164" fontId="4" fillId="0" borderId="10" xfId="42" applyNumberFormat="1" applyFont="1" applyFill="1" applyBorder="1" applyAlignment="1">
      <alignment/>
    </xf>
    <xf numFmtId="4" fontId="3" fillId="0" borderId="10" xfId="42" applyNumberFormat="1" applyFont="1" applyFill="1" applyBorder="1" applyAlignment="1">
      <alignment/>
    </xf>
    <xf numFmtId="43" fontId="1" fillId="0" borderId="0" xfId="42" applyFont="1" applyFill="1" applyAlignment="1">
      <alignment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43" fontId="4" fillId="0" borderId="0" xfId="42" applyFont="1" applyAlignment="1">
      <alignment/>
    </xf>
    <xf numFmtId="43" fontId="4" fillId="0" borderId="0" xfId="42" applyFont="1" applyFill="1" applyAlignment="1">
      <alignment/>
    </xf>
    <xf numFmtId="164" fontId="4" fillId="0" borderId="0" xfId="42" applyNumberFormat="1" applyFont="1" applyAlignment="1">
      <alignment horizontal="right"/>
    </xf>
    <xf numFmtId="4" fontId="38" fillId="0" borderId="0" xfId="0" applyNumberFormat="1" applyFont="1" applyAlignment="1">
      <alignment/>
    </xf>
    <xf numFmtId="4" fontId="4" fillId="0" borderId="0" xfId="42" applyNumberFormat="1" applyFont="1" applyAlignment="1">
      <alignment/>
    </xf>
    <xf numFmtId="4" fontId="4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 shrinkToFit="1"/>
    </xf>
    <xf numFmtId="14" fontId="4" fillId="0" borderId="10" xfId="0" applyNumberFormat="1" applyFont="1" applyFill="1" applyBorder="1" applyAlignment="1">
      <alignment horizontal="left"/>
    </xf>
    <xf numFmtId="14" fontId="4" fillId="0" borderId="10" xfId="42" applyNumberFormat="1" applyFont="1" applyFill="1" applyBorder="1" applyAlignment="1">
      <alignment/>
    </xf>
    <xf numFmtId="14" fontId="3" fillId="0" borderId="10" xfId="42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8.796875" defaultRowHeight="14.25"/>
  <cols>
    <col min="1" max="1" width="3" style="0" customWidth="1"/>
    <col min="2" max="2" width="19" style="0" customWidth="1"/>
    <col min="3" max="3" width="15.8984375" style="0" hidden="1" customWidth="1"/>
    <col min="4" max="4" width="17.3984375" style="0" customWidth="1"/>
    <col min="5" max="5" width="18.69921875" style="0" customWidth="1"/>
    <col min="6" max="6" width="19.09765625" style="0" customWidth="1"/>
    <col min="7" max="7" width="12" style="11" customWidth="1"/>
    <col min="8" max="8" width="18.3984375" style="0" customWidth="1"/>
  </cols>
  <sheetData>
    <row r="1" spans="2:8" ht="15">
      <c r="B1" s="30" t="s">
        <v>42</v>
      </c>
      <c r="C1" s="30"/>
      <c r="D1" s="30"/>
      <c r="E1" s="30"/>
      <c r="F1" s="30"/>
      <c r="G1" s="31"/>
      <c r="H1" s="30"/>
    </row>
    <row r="2" spans="1:8" ht="37.5" customHeight="1">
      <c r="A2" s="5" t="s">
        <v>0</v>
      </c>
      <c r="B2" s="5" t="s">
        <v>1</v>
      </c>
      <c r="C2" s="5" t="s">
        <v>3</v>
      </c>
      <c r="D2" s="6" t="s">
        <v>4</v>
      </c>
      <c r="E2" s="6" t="s">
        <v>2</v>
      </c>
      <c r="F2" s="6" t="s">
        <v>38</v>
      </c>
      <c r="G2" s="7" t="s">
        <v>39</v>
      </c>
      <c r="H2" s="6" t="s">
        <v>40</v>
      </c>
    </row>
    <row r="3" spans="1:8" s="11" customFormat="1" ht="45.75" customHeight="1">
      <c r="A3" s="20">
        <v>3</v>
      </c>
      <c r="B3" s="21" t="s">
        <v>7</v>
      </c>
      <c r="C3" s="24" t="s">
        <v>18</v>
      </c>
      <c r="D3" s="20" t="s">
        <v>19</v>
      </c>
      <c r="E3" s="22">
        <v>17000000</v>
      </c>
      <c r="F3" s="8">
        <v>3000000</v>
      </c>
      <c r="G3" s="27">
        <v>44910</v>
      </c>
      <c r="H3" s="27" t="s">
        <v>41</v>
      </c>
    </row>
    <row r="4" spans="1:8" s="11" customFormat="1" ht="45.75" customHeight="1">
      <c r="A4" s="20">
        <v>4</v>
      </c>
      <c r="B4" s="21" t="s">
        <v>20</v>
      </c>
      <c r="C4" s="24" t="s">
        <v>21</v>
      </c>
      <c r="D4" s="20" t="s">
        <v>22</v>
      </c>
      <c r="E4" s="29">
        <v>25000000</v>
      </c>
      <c r="F4" s="8">
        <v>7687847.08</v>
      </c>
      <c r="G4" s="27">
        <v>45657</v>
      </c>
      <c r="H4" s="27" t="s">
        <v>41</v>
      </c>
    </row>
    <row r="5" spans="1:8" s="11" customFormat="1" ht="45.75" customHeight="1">
      <c r="A5" s="20">
        <v>5</v>
      </c>
      <c r="B5" s="21" t="s">
        <v>5</v>
      </c>
      <c r="C5" s="24" t="s">
        <v>32</v>
      </c>
      <c r="D5" s="20" t="s">
        <v>23</v>
      </c>
      <c r="E5" s="29">
        <v>21468584</v>
      </c>
      <c r="F5" s="8">
        <v>15268584</v>
      </c>
      <c r="G5" s="27">
        <v>45657</v>
      </c>
      <c r="H5" s="27" t="s">
        <v>41</v>
      </c>
    </row>
    <row r="6" spans="1:8" s="11" customFormat="1" ht="45.75" customHeight="1">
      <c r="A6" s="20">
        <v>6</v>
      </c>
      <c r="B6" s="21" t="s">
        <v>24</v>
      </c>
      <c r="C6" s="24" t="s">
        <v>28</v>
      </c>
      <c r="D6" s="20" t="s">
        <v>29</v>
      </c>
      <c r="E6" s="29">
        <v>10000000</v>
      </c>
      <c r="F6" s="8">
        <v>7600000</v>
      </c>
      <c r="G6" s="27">
        <v>46387</v>
      </c>
      <c r="H6" s="27" t="s">
        <v>41</v>
      </c>
    </row>
    <row r="7" spans="1:8" s="11" customFormat="1" ht="45.75" customHeight="1">
      <c r="A7" s="20">
        <v>7</v>
      </c>
      <c r="B7" s="21" t="s">
        <v>25</v>
      </c>
      <c r="C7" s="24" t="s">
        <v>27</v>
      </c>
      <c r="D7" s="20" t="s">
        <v>26</v>
      </c>
      <c r="E7" s="29">
        <v>20000000</v>
      </c>
      <c r="F7" s="8">
        <v>17600000</v>
      </c>
      <c r="G7" s="27">
        <v>46752</v>
      </c>
      <c r="H7" s="27" t="s">
        <v>41</v>
      </c>
    </row>
    <row r="8" spans="1:8" s="11" customFormat="1" ht="45.75" customHeight="1">
      <c r="A8" s="20">
        <v>8</v>
      </c>
      <c r="B8" s="21" t="s">
        <v>30</v>
      </c>
      <c r="C8" s="24" t="s">
        <v>27</v>
      </c>
      <c r="D8" s="20" t="s">
        <v>31</v>
      </c>
      <c r="E8" s="22">
        <v>30000000</v>
      </c>
      <c r="F8" s="8">
        <v>26600000</v>
      </c>
      <c r="G8" s="27">
        <v>47848</v>
      </c>
      <c r="H8" s="27" t="s">
        <v>41</v>
      </c>
    </row>
    <row r="9" spans="1:8" s="11" customFormat="1" ht="45.75" customHeight="1">
      <c r="A9" s="20">
        <v>9</v>
      </c>
      <c r="B9" s="21" t="s">
        <v>33</v>
      </c>
      <c r="C9" s="24" t="s">
        <v>34</v>
      </c>
      <c r="D9" s="26">
        <v>43434</v>
      </c>
      <c r="E9" s="22">
        <v>12000000</v>
      </c>
      <c r="F9" s="8">
        <v>3350000</v>
      </c>
      <c r="G9" s="27">
        <v>44926</v>
      </c>
      <c r="H9" s="27" t="s">
        <v>41</v>
      </c>
    </row>
    <row r="10" spans="1:8" s="11" customFormat="1" ht="45.75" customHeight="1">
      <c r="A10" s="20">
        <v>10</v>
      </c>
      <c r="B10" s="21" t="s">
        <v>33</v>
      </c>
      <c r="C10" s="24" t="s">
        <v>35</v>
      </c>
      <c r="D10" s="26">
        <v>43707</v>
      </c>
      <c r="E10" s="22">
        <v>30000000</v>
      </c>
      <c r="F10" s="8">
        <v>23000000</v>
      </c>
      <c r="G10" s="27">
        <v>47848</v>
      </c>
      <c r="H10" s="27" t="s">
        <v>41</v>
      </c>
    </row>
    <row r="11" spans="1:8" s="11" customFormat="1" ht="45.75" customHeight="1">
      <c r="A11" s="20">
        <v>11</v>
      </c>
      <c r="B11" s="21" t="s">
        <v>33</v>
      </c>
      <c r="C11" s="24" t="s">
        <v>36</v>
      </c>
      <c r="D11" s="26">
        <v>44053</v>
      </c>
      <c r="E11" s="22">
        <v>15400000</v>
      </c>
      <c r="F11" s="8">
        <v>15400000</v>
      </c>
      <c r="G11" s="27">
        <v>47848</v>
      </c>
      <c r="H11" s="27" t="s">
        <v>41</v>
      </c>
    </row>
    <row r="12" spans="1:8" s="11" customFormat="1" ht="45.75" customHeight="1">
      <c r="A12" s="20">
        <v>11</v>
      </c>
      <c r="B12" s="21" t="s">
        <v>33</v>
      </c>
      <c r="C12" s="24" t="s">
        <v>37</v>
      </c>
      <c r="D12" s="26">
        <v>44552</v>
      </c>
      <c r="E12" s="22">
        <v>25000000</v>
      </c>
      <c r="F12" s="8">
        <v>25000000</v>
      </c>
      <c r="G12" s="27">
        <v>48213</v>
      </c>
      <c r="H12" s="27" t="s">
        <v>41</v>
      </c>
    </row>
    <row r="13" spans="1:8" s="11" customFormat="1" ht="45.75" customHeight="1">
      <c r="A13" s="20">
        <v>12</v>
      </c>
      <c r="B13" s="21" t="s">
        <v>17</v>
      </c>
      <c r="C13" s="23"/>
      <c r="D13" s="26">
        <v>44530</v>
      </c>
      <c r="E13" s="22">
        <v>76434.59</v>
      </c>
      <c r="F13" s="8">
        <v>68969.7</v>
      </c>
      <c r="G13" s="27">
        <v>46325</v>
      </c>
      <c r="H13" s="27" t="s">
        <v>41</v>
      </c>
    </row>
    <row r="14" spans="1:8" s="11" customFormat="1" ht="23.25" customHeight="1">
      <c r="A14" s="25" t="s">
        <v>6</v>
      </c>
      <c r="B14" s="25"/>
      <c r="C14" s="25"/>
      <c r="D14" s="25"/>
      <c r="E14" s="25"/>
      <c r="F14" s="9">
        <f>SUM(F3:F13)</f>
        <v>144575400.77999997</v>
      </c>
      <c r="G14" s="28"/>
      <c r="H14" s="28"/>
    </row>
    <row r="15" spans="5:8" s="12" customFormat="1" ht="11.25">
      <c r="E15" s="13"/>
      <c r="F15" s="15"/>
      <c r="G15" s="19"/>
      <c r="H15" s="15"/>
    </row>
    <row r="16" spans="5:8" s="16" customFormat="1" ht="11.25">
      <c r="E16" s="17"/>
      <c r="F16" s="17"/>
      <c r="G16" s="18"/>
      <c r="H16" s="17"/>
    </row>
    <row r="17" spans="5:8" s="12" customFormat="1" ht="11.25">
      <c r="E17" s="13"/>
      <c r="F17" s="13"/>
      <c r="G17" s="14"/>
      <c r="H17" s="13"/>
    </row>
    <row r="18" spans="5:8" ht="14.25">
      <c r="E18" s="1"/>
      <c r="F18" s="1"/>
      <c r="G18" s="10"/>
      <c r="H18" s="1"/>
    </row>
    <row r="19" spans="5:8" ht="14.25">
      <c r="E19" s="1"/>
      <c r="F19" s="1"/>
      <c r="G19" s="14"/>
      <c r="H19" s="1"/>
    </row>
    <row r="20" spans="5:8" ht="14.25">
      <c r="E20" s="1"/>
      <c r="F20" s="1"/>
      <c r="G20" s="10"/>
      <c r="H20" s="1"/>
    </row>
    <row r="21" spans="5:8" ht="14.25">
      <c r="E21" s="1"/>
      <c r="F21" s="1"/>
      <c r="G21" s="10"/>
      <c r="H21" s="1"/>
    </row>
    <row r="22" spans="5:8" ht="14.25">
      <c r="E22" s="1"/>
      <c r="F22" s="1"/>
      <c r="G22" s="10"/>
      <c r="H22" s="1"/>
    </row>
    <row r="23" spans="5:8" ht="14.25">
      <c r="E23" s="1"/>
      <c r="F23" s="1"/>
      <c r="G23" s="10"/>
      <c r="H23" s="1"/>
    </row>
    <row r="24" spans="5:8" ht="14.25">
      <c r="E24" s="1"/>
      <c r="F24" s="1"/>
      <c r="G24" s="10"/>
      <c r="H24" s="1"/>
    </row>
  </sheetData>
  <sheetProtection/>
  <printOptions/>
  <pageMargins left="0.25" right="0.25" top="0.75" bottom="0.75" header="0.3" footer="0.3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85" zoomScaleSheetLayoutView="85" zoomScalePageLayoutView="0" workbookViewId="0" topLeftCell="B1">
      <selection activeCell="H28" sqref="H28"/>
    </sheetView>
  </sheetViews>
  <sheetFormatPr defaultColWidth="8.796875" defaultRowHeight="14.25"/>
  <cols>
    <col min="2" max="4" width="22.09765625" style="0" customWidth="1"/>
    <col min="5" max="6" width="12.5" style="0" bestFit="1" customWidth="1"/>
    <col min="7" max="7" width="12.3984375" style="0" customWidth="1"/>
    <col min="8" max="10" width="12.5" style="0" bestFit="1" customWidth="1"/>
    <col min="11" max="11" width="12.59765625" style="0" bestFit="1" customWidth="1"/>
    <col min="12" max="12" width="12.19921875" style="0" customWidth="1"/>
    <col min="13" max="13" width="11" style="0" customWidth="1"/>
  </cols>
  <sheetData>
    <row r="1" spans="3:11" ht="14.25">
      <c r="C1" t="s">
        <v>10</v>
      </c>
      <c r="D1" t="s">
        <v>11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</row>
    <row r="2" spans="2:11" ht="14.25">
      <c r="B2" t="s">
        <v>8</v>
      </c>
      <c r="E2" s="4">
        <v>5042967</v>
      </c>
      <c r="F2" s="4">
        <v>4212578</v>
      </c>
      <c r="G2" s="4">
        <v>2561860.62</v>
      </c>
      <c r="H2" s="4">
        <v>1491198.18</v>
      </c>
      <c r="I2" s="4">
        <v>1214600</v>
      </c>
      <c r="J2" s="4">
        <v>1261000</v>
      </c>
      <c r="K2" s="2"/>
    </row>
    <row r="3" spans="2:11" ht="14.25">
      <c r="B3" t="s">
        <v>9</v>
      </c>
      <c r="C3" s="4">
        <v>52336306</v>
      </c>
      <c r="D3" s="4">
        <f>C3/6</f>
        <v>8722717.666666666</v>
      </c>
      <c r="E3" s="4"/>
      <c r="F3" s="4">
        <f>D3</f>
        <v>8722717.666666666</v>
      </c>
      <c r="G3" s="4">
        <f>D3</f>
        <v>8722717.666666666</v>
      </c>
      <c r="H3" s="4">
        <f>F3</f>
        <v>8722717.666666666</v>
      </c>
      <c r="I3" s="4">
        <f>G3</f>
        <v>8722717.666666666</v>
      </c>
      <c r="J3" s="4">
        <f>H3</f>
        <v>8722717.666666666</v>
      </c>
      <c r="K3" s="4">
        <f>I3</f>
        <v>8722717.666666666</v>
      </c>
    </row>
    <row r="4" spans="2:12" ht="14.25">
      <c r="B4" t="s">
        <v>12</v>
      </c>
      <c r="C4" s="4">
        <v>13935296</v>
      </c>
      <c r="D4" s="4">
        <f>C4/6</f>
        <v>2322549.3333333335</v>
      </c>
      <c r="E4" s="4"/>
      <c r="F4" s="4"/>
      <c r="G4" s="4">
        <f>D4</f>
        <v>2322549.3333333335</v>
      </c>
      <c r="H4" s="4">
        <f>D4</f>
        <v>2322549.3333333335</v>
      </c>
      <c r="I4" s="4">
        <f>D4</f>
        <v>2322549.3333333335</v>
      </c>
      <c r="J4" s="4">
        <f>G4</f>
        <v>2322549.3333333335</v>
      </c>
      <c r="K4" s="4">
        <f>H4</f>
        <v>2322549.3333333335</v>
      </c>
      <c r="L4" s="4">
        <f>I4</f>
        <v>2322549.3333333335</v>
      </c>
    </row>
    <row r="5" spans="2:13" ht="14.25">
      <c r="B5" t="s">
        <v>13</v>
      </c>
      <c r="C5" s="4">
        <v>23607128</v>
      </c>
      <c r="D5" s="4">
        <f>C5/6</f>
        <v>3934521.3333333335</v>
      </c>
      <c r="E5" s="4"/>
      <c r="F5" s="4"/>
      <c r="G5" s="4"/>
      <c r="H5" s="4">
        <f>D5</f>
        <v>3934521.3333333335</v>
      </c>
      <c r="I5" s="4">
        <f>D5</f>
        <v>3934521.3333333335</v>
      </c>
      <c r="J5" s="4">
        <f>D5</f>
        <v>3934521.3333333335</v>
      </c>
      <c r="K5" s="4">
        <f>D5</f>
        <v>3934521.3333333335</v>
      </c>
      <c r="L5" s="4">
        <f>D5</f>
        <v>3934521.3333333335</v>
      </c>
      <c r="M5" s="4">
        <f>D5</f>
        <v>3934521.3333333335</v>
      </c>
    </row>
    <row r="6" spans="1:15" ht="14.25">
      <c r="A6" t="s">
        <v>14</v>
      </c>
      <c r="B6" t="s">
        <v>15</v>
      </c>
      <c r="C6" s="4">
        <v>24470987</v>
      </c>
      <c r="D6" s="4">
        <f>C6/7</f>
        <v>3495855.285714286</v>
      </c>
      <c r="E6" s="4"/>
      <c r="F6" s="4"/>
      <c r="G6" s="4"/>
      <c r="H6" s="4"/>
      <c r="I6" s="4">
        <f>D6</f>
        <v>3495855.285714286</v>
      </c>
      <c r="J6" s="4">
        <f>D6</f>
        <v>3495855.285714286</v>
      </c>
      <c r="K6" s="2">
        <f>D6</f>
        <v>3495855.285714286</v>
      </c>
      <c r="L6" s="4">
        <f>D6</f>
        <v>3495855.285714286</v>
      </c>
      <c r="M6" s="4">
        <f>D6</f>
        <v>3495855.285714286</v>
      </c>
      <c r="N6" s="4">
        <f>D6</f>
        <v>3495855.285714286</v>
      </c>
      <c r="O6" s="4">
        <f>D6</f>
        <v>3495855.285714286</v>
      </c>
    </row>
    <row r="7" spans="2:16" ht="14.25">
      <c r="B7" t="s">
        <v>16</v>
      </c>
      <c r="C7" s="4">
        <v>23833101</v>
      </c>
      <c r="D7" s="4">
        <f>C7/7</f>
        <v>3404728.714285714</v>
      </c>
      <c r="E7" s="4"/>
      <c r="F7" s="4"/>
      <c r="G7" s="4"/>
      <c r="H7" s="4"/>
      <c r="I7" s="4"/>
      <c r="J7" s="4">
        <f>D7</f>
        <v>3404728.714285714</v>
      </c>
      <c r="K7" s="2">
        <f>D7</f>
        <v>3404728.714285714</v>
      </c>
      <c r="L7" s="4">
        <f>D7</f>
        <v>3404728.714285714</v>
      </c>
      <c r="M7" s="4">
        <f>D7</f>
        <v>3404728.714285714</v>
      </c>
      <c r="N7" s="4">
        <f>D7</f>
        <v>3404728.714285714</v>
      </c>
      <c r="O7" s="4">
        <f>D7</f>
        <v>3404728.714285714</v>
      </c>
      <c r="P7" s="4">
        <f>J7</f>
        <v>3404728.714285714</v>
      </c>
    </row>
    <row r="8" spans="3:11" ht="14.25">
      <c r="C8" s="4">
        <v>17141372</v>
      </c>
      <c r="D8" s="4">
        <f>C8/7</f>
        <v>2448767.4285714286</v>
      </c>
      <c r="E8" s="4"/>
      <c r="F8" s="4"/>
      <c r="G8" s="4"/>
      <c r="H8" s="4"/>
      <c r="I8" s="4"/>
      <c r="J8" s="4"/>
      <c r="K8" s="2">
        <f>D8</f>
        <v>2448767.4285714286</v>
      </c>
    </row>
    <row r="9" spans="3:11" ht="14.25">
      <c r="C9" s="4"/>
      <c r="D9" s="4"/>
      <c r="E9" s="4"/>
      <c r="F9" s="4"/>
      <c r="G9" s="4"/>
      <c r="H9" s="4"/>
      <c r="I9" s="4"/>
      <c r="J9" s="4"/>
      <c r="K9" s="2"/>
    </row>
    <row r="10" spans="3:11" ht="14.25">
      <c r="C10" s="4"/>
      <c r="D10" s="4"/>
      <c r="E10" s="4"/>
      <c r="F10" s="4"/>
      <c r="G10" s="4"/>
      <c r="H10" s="4"/>
      <c r="I10" s="4"/>
      <c r="J10" s="4"/>
      <c r="K10" s="2"/>
    </row>
    <row r="11" spans="3:11" ht="14.25">
      <c r="C11" s="4"/>
      <c r="D11" s="4"/>
      <c r="E11" s="4"/>
      <c r="F11" s="4"/>
      <c r="G11" s="4"/>
      <c r="H11" s="4"/>
      <c r="I11" s="4"/>
      <c r="J11" s="4"/>
      <c r="K11" s="2"/>
    </row>
    <row r="12" spans="3:11" ht="14.25">
      <c r="C12" s="4"/>
      <c r="D12" s="4"/>
      <c r="E12" s="4"/>
      <c r="F12" s="4"/>
      <c r="G12" s="4"/>
      <c r="H12" s="4"/>
      <c r="I12" s="4"/>
      <c r="J12" s="4"/>
      <c r="K12" s="2"/>
    </row>
    <row r="13" spans="3:11" ht="14.25">
      <c r="C13" s="4"/>
      <c r="D13" s="4"/>
      <c r="E13" s="4"/>
      <c r="F13" s="4"/>
      <c r="G13" s="4"/>
      <c r="H13" s="4"/>
      <c r="I13" s="4"/>
      <c r="J13" s="4"/>
      <c r="K13" s="2"/>
    </row>
    <row r="14" spans="3:11" ht="14.25">
      <c r="C14" s="4"/>
      <c r="D14" s="4"/>
      <c r="E14" s="4"/>
      <c r="F14" s="4"/>
      <c r="G14" s="4"/>
      <c r="H14" s="4"/>
      <c r="I14" s="4"/>
      <c r="J14" s="4"/>
      <c r="K14" s="2"/>
    </row>
    <row r="15" spans="3:11" ht="14.25">
      <c r="C15" s="4"/>
      <c r="D15" s="4"/>
      <c r="E15" s="4"/>
      <c r="F15" s="4"/>
      <c r="G15" s="4"/>
      <c r="H15" s="4"/>
      <c r="I15" s="4"/>
      <c r="J15" s="4"/>
      <c r="K15" s="2"/>
    </row>
    <row r="16" spans="3:11" ht="14.25">
      <c r="C16" s="4"/>
      <c r="D16" s="4"/>
      <c r="E16" s="4"/>
      <c r="F16" s="4"/>
      <c r="G16" s="4"/>
      <c r="H16" s="4"/>
      <c r="I16" s="4"/>
      <c r="J16" s="4"/>
      <c r="K16" s="2"/>
    </row>
    <row r="17" spans="3:11" ht="14.25">
      <c r="C17" s="4"/>
      <c r="D17" s="4"/>
      <c r="E17" s="4"/>
      <c r="F17" s="4"/>
      <c r="G17" s="4"/>
      <c r="H17" s="4"/>
      <c r="I17" s="4"/>
      <c r="J17" s="4"/>
      <c r="K17" s="2"/>
    </row>
    <row r="18" spans="3:11" ht="14.25">
      <c r="C18" s="4"/>
      <c r="D18" s="4"/>
      <c r="E18" s="4"/>
      <c r="F18" s="4"/>
      <c r="G18" s="4"/>
      <c r="H18" s="4"/>
      <c r="I18" s="4"/>
      <c r="J18" s="4"/>
      <c r="K18" s="2"/>
    </row>
    <row r="19" spans="3:11" ht="14.25">
      <c r="C19" s="4"/>
      <c r="D19" s="4"/>
      <c r="E19" s="4"/>
      <c r="F19" s="4"/>
      <c r="G19" s="4"/>
      <c r="H19" s="4"/>
      <c r="I19" s="4"/>
      <c r="J19" s="4"/>
      <c r="K19" s="2"/>
    </row>
    <row r="20" spans="3:11" ht="14.25">
      <c r="C20" s="4"/>
      <c r="D20" s="4"/>
      <c r="E20" s="4"/>
      <c r="F20" s="4"/>
      <c r="G20" s="4"/>
      <c r="H20" s="4"/>
      <c r="I20" s="4"/>
      <c r="J20" s="4"/>
      <c r="K20" s="2"/>
    </row>
    <row r="21" spans="3:11" ht="14.25">
      <c r="C21" s="4"/>
      <c r="D21" s="4"/>
      <c r="E21" s="4"/>
      <c r="F21" s="4"/>
      <c r="G21" s="4"/>
      <c r="H21" s="4"/>
      <c r="I21" s="4"/>
      <c r="J21" s="4"/>
      <c r="K21" s="2"/>
    </row>
    <row r="22" spans="3:16" ht="14.25">
      <c r="C22" s="4"/>
      <c r="D22" s="4"/>
      <c r="E22" s="4"/>
      <c r="F22" s="4">
        <f>SUM(F2:F21)</f>
        <v>12935295.666666666</v>
      </c>
      <c r="G22" s="4">
        <f aca="true" t="shared" si="0" ref="G22:O22">SUM(G2:G21)</f>
        <v>13607127.62</v>
      </c>
      <c r="H22" s="4">
        <f t="shared" si="0"/>
        <v>16470986.513333334</v>
      </c>
      <c r="I22" s="4">
        <f t="shared" si="0"/>
        <v>19690243.61904762</v>
      </c>
      <c r="J22" s="4">
        <f t="shared" si="0"/>
        <v>23141372.333333332</v>
      </c>
      <c r="K22" s="4">
        <f t="shared" si="0"/>
        <v>24329139.76190476</v>
      </c>
      <c r="L22" s="4">
        <f t="shared" si="0"/>
        <v>13157654.666666668</v>
      </c>
      <c r="M22" s="4">
        <f t="shared" si="0"/>
        <v>10835105.333333334</v>
      </c>
      <c r="N22" s="4">
        <f t="shared" si="0"/>
        <v>6900584</v>
      </c>
      <c r="O22" s="4">
        <f t="shared" si="0"/>
        <v>6900584</v>
      </c>
      <c r="P22" s="4">
        <f>SUM(P1:P21)</f>
        <v>3404728.714285714</v>
      </c>
    </row>
    <row r="23" spans="3:11" ht="14.25">
      <c r="C23" s="4"/>
      <c r="D23" s="4"/>
      <c r="E23" s="3"/>
      <c r="F23" s="3"/>
      <c r="G23" s="3"/>
      <c r="H23" s="3"/>
      <c r="I23" s="3"/>
      <c r="J23" s="3"/>
      <c r="K23" s="2"/>
    </row>
    <row r="24" spans="3:11" ht="14.25">
      <c r="C24" s="4"/>
      <c r="D24" s="4"/>
      <c r="E24" s="3"/>
      <c r="F24" s="3"/>
      <c r="G24" s="3"/>
      <c r="H24" s="3"/>
      <c r="I24" s="3"/>
      <c r="J24" s="3"/>
      <c r="K24" s="2"/>
    </row>
    <row r="25" spans="3:4" ht="14.25">
      <c r="C25" s="4"/>
      <c r="D25" s="4"/>
    </row>
    <row r="26" spans="3:4" ht="14.25">
      <c r="C26" s="4"/>
      <c r="D26" s="4"/>
    </row>
    <row r="27" spans="3:4" ht="14.25">
      <c r="C27" s="4"/>
      <c r="D27" s="4"/>
    </row>
    <row r="28" spans="3:4" ht="14.25">
      <c r="C28" s="4"/>
      <c r="D28" s="4"/>
    </row>
    <row r="29" spans="3:4" ht="14.25">
      <c r="C29" s="2"/>
      <c r="D29" s="2"/>
    </row>
    <row r="30" spans="3:4" ht="14.25">
      <c r="C30" s="2"/>
      <c r="D30" s="2"/>
    </row>
    <row r="31" spans="3:4" ht="14.25">
      <c r="C31" s="2"/>
      <c r="D31" s="2"/>
    </row>
    <row r="32" spans="3:4" ht="14.25">
      <c r="C32" s="2"/>
      <c r="D32" s="2"/>
    </row>
    <row r="33" spans="3:4" ht="14.25">
      <c r="C33" s="2"/>
      <c r="D3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majka_l</dc:creator>
  <cp:keywords/>
  <dc:description/>
  <cp:lastModifiedBy>broni_m</cp:lastModifiedBy>
  <cp:lastPrinted>2018-03-29T13:14:27Z</cp:lastPrinted>
  <dcterms:created xsi:type="dcterms:W3CDTF">2008-11-02T17:42:56Z</dcterms:created>
  <dcterms:modified xsi:type="dcterms:W3CDTF">2022-08-30T13:50:03Z</dcterms:modified>
  <cp:category/>
  <cp:version/>
  <cp:contentType/>
  <cp:contentStatus/>
</cp:coreProperties>
</file>